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X:\dokumenty_do_podpisu\diz\do_podpisu_kierownik\zaproszenia i SWZ\1. GMINA\spr. 234 dzierżawa urządzeń wielofunkcyjnych\załączniki\"/>
    </mc:Choice>
  </mc:AlternateContent>
  <xr:revisionPtr revIDLastSave="0" documentId="13_ncr:1_{DB3C8369-F32C-4CA3-A7FC-63FD6BD3D9C5}" xr6:coauthVersionLast="47" xr6:coauthVersionMax="47" xr10:uidLastSave="{00000000-0000-0000-0000-000000000000}"/>
  <bookViews>
    <workbookView xWindow="28680" yWindow="-120" windowWidth="21840" windowHeight="13140" xr2:uid="{00000000-000D-0000-FFFF-FFFF00000000}"/>
  </bookViews>
  <sheets>
    <sheet name="MZBM" sheetId="2" r:id="rId1"/>
  </sheets>
  <definedNames>
    <definedName name="_xlnm.Print_Area" localSheetId="0">MZBM!$A$1:$L$45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6" i="2" l="1"/>
  <c r="K56" i="2" s="1"/>
  <c r="L56" i="2" s="1"/>
  <c r="I56" i="2"/>
  <c r="G55" i="2"/>
  <c r="J55" i="2" s="1"/>
  <c r="G54" i="2"/>
  <c r="J54" i="2" s="1"/>
  <c r="J52" i="2"/>
  <c r="K52" i="2" s="1"/>
  <c r="L52" i="2" s="1"/>
  <c r="K51" i="2"/>
  <c r="L51" i="2" s="1"/>
  <c r="J51" i="2"/>
  <c r="J50" i="2"/>
  <c r="J57" i="2" s="1"/>
  <c r="J42" i="2"/>
  <c r="K42" i="2" s="1"/>
  <c r="L42" i="2" s="1"/>
  <c r="I42" i="2"/>
  <c r="G41" i="2"/>
  <c r="J41" i="2" s="1"/>
  <c r="G40" i="2"/>
  <c r="J40" i="2" s="1"/>
  <c r="J38" i="2"/>
  <c r="K38" i="2" s="1"/>
  <c r="L38" i="2" s="1"/>
  <c r="K37" i="2"/>
  <c r="L37" i="2" s="1"/>
  <c r="J37" i="2"/>
  <c r="J36" i="2"/>
  <c r="J29" i="2"/>
  <c r="K29" i="2" s="1"/>
  <c r="L29" i="2" s="1"/>
  <c r="I29" i="2"/>
  <c r="G28" i="2"/>
  <c r="J28" i="2" s="1"/>
  <c r="G27" i="2"/>
  <c r="J27" i="2" s="1"/>
  <c r="J25" i="2"/>
  <c r="K25" i="2" s="1"/>
  <c r="L25" i="2" s="1"/>
  <c r="K24" i="2"/>
  <c r="L24" i="2" s="1"/>
  <c r="J24" i="2"/>
  <c r="J23" i="2"/>
  <c r="K23" i="2" s="1"/>
  <c r="I15" i="2"/>
  <c r="G14" i="2"/>
  <c r="G13" i="2"/>
  <c r="K16" i="2"/>
  <c r="L16" i="2"/>
  <c r="J16" i="2"/>
  <c r="L14" i="2"/>
  <c r="L15" i="2"/>
  <c r="L13" i="2"/>
  <c r="K14" i="2"/>
  <c r="K15" i="2"/>
  <c r="K13" i="2"/>
  <c r="J15" i="2"/>
  <c r="J14" i="2"/>
  <c r="J13" i="2"/>
  <c r="J9" i="2"/>
  <c r="K9" i="2" s="1"/>
  <c r="J10" i="2"/>
  <c r="J11" i="2"/>
  <c r="K55" i="2" l="1"/>
  <c r="L55" i="2"/>
  <c r="K54" i="2"/>
  <c r="L54" i="2" s="1"/>
  <c r="K50" i="2"/>
  <c r="L50" i="2"/>
  <c r="K40" i="2"/>
  <c r="L40" i="2" s="1"/>
  <c r="K41" i="2"/>
  <c r="L41" i="2"/>
  <c r="K36" i="2"/>
  <c r="J43" i="2"/>
  <c r="K28" i="2"/>
  <c r="L28" i="2"/>
  <c r="K27" i="2"/>
  <c r="K30" i="2" s="1"/>
  <c r="J30" i="2"/>
  <c r="L23" i="2"/>
  <c r="K11" i="2"/>
  <c r="L11" i="2" s="1"/>
  <c r="K10" i="2"/>
  <c r="L10" i="2" s="1"/>
  <c r="L9" i="2"/>
  <c r="L57" i="2" l="1"/>
  <c r="K57" i="2"/>
  <c r="K43" i="2"/>
  <c r="L36" i="2"/>
  <c r="L43" i="2" s="1"/>
  <c r="L27" i="2"/>
  <c r="L30" i="2" s="1"/>
</calcChain>
</file>

<file path=xl/sharedStrings.xml><?xml version="1.0" encoding="utf-8"?>
<sst xmlns="http://schemas.openxmlformats.org/spreadsheetml/2006/main" count="134" uniqueCount="44">
  <si>
    <t>Lp.</t>
  </si>
  <si>
    <t>Zakres obowiązków</t>
  </si>
  <si>
    <t>1.</t>
  </si>
  <si>
    <t>2.</t>
  </si>
  <si>
    <t>…………………………………., dnia …………………….</t>
  </si>
  <si>
    <t>Załacznik nr 1a</t>
  </si>
  <si>
    <t>Ilość urządzeń</t>
  </si>
  <si>
    <t>1.1.</t>
  </si>
  <si>
    <t>1.3.</t>
  </si>
  <si>
    <t>1.4.</t>
  </si>
  <si>
    <t>2.1.</t>
  </si>
  <si>
    <t>2.2.</t>
  </si>
  <si>
    <t xml:space="preserve">                     RAZEM:</t>
  </si>
  <si>
    <t>Orientacyjna średniomiesięczna iliość wydruku
szt./m-c</t>
  </si>
  <si>
    <r>
      <t xml:space="preserve"> </t>
    </r>
    <r>
      <rPr>
        <sz val="8"/>
        <rFont val="Arial"/>
        <family val="2"/>
        <charset val="238"/>
      </rPr>
      <t>…………………………..…………………………...……………..……...…. 
  P</t>
    </r>
    <r>
      <rPr>
        <sz val="7.5"/>
        <rFont val="Arial"/>
        <family val="2"/>
        <charset val="238"/>
      </rPr>
      <t xml:space="preserve">odpis (-y) i pieczęcie osoby(osob) uprawnionej (-ych) do reprezentowania 
Wykonawcy lub upoważnionej do wystepowania w jego imieniu  
</t>
    </r>
  </si>
  <si>
    <t xml:space="preserve"> </t>
  </si>
  <si>
    <r>
      <t xml:space="preserve">Formularz oferty cenowej </t>
    </r>
    <r>
      <rPr>
        <sz val="14"/>
        <color theme="1"/>
        <rFont val="Calibri"/>
        <family val="2"/>
        <charset val="238"/>
        <scheme val="minor"/>
      </rPr>
      <t xml:space="preserve">  </t>
    </r>
    <r>
      <rPr>
        <sz val="14"/>
        <color rgb="FFFF0000"/>
        <rFont val="Calibri"/>
        <family val="2"/>
        <charset val="238"/>
        <scheme val="minor"/>
      </rPr>
      <t xml:space="preserve"> </t>
    </r>
  </si>
  <si>
    <t xml:space="preserve">Cena
 jednostkowa
wydruku/kopii
(netto) 
zł/ 1 szt.   </t>
  </si>
  <si>
    <t>Cena 
wydruku/kopii 
(netto) 
zł/1 m-c</t>
  </si>
  <si>
    <t xml:space="preserve">Cena
 jednostkowa
skanu 
(netto) 
zł/ 1 szt.   </t>
  </si>
  <si>
    <t>Cena 
skanu 
(netto) 
zł/1 m-c</t>
  </si>
  <si>
    <t>2.3</t>
  </si>
  <si>
    <t>WYDRUKI/KOPIE/SKANY:</t>
  </si>
  <si>
    <r>
      <t xml:space="preserve">Wydruk/kopia A4 czarno-biały </t>
    </r>
    <r>
      <rPr>
        <sz val="11"/>
        <color rgb="FFFF0000"/>
        <rFont val="Arial"/>
        <family val="2"/>
        <charset val="238"/>
      </rPr>
      <t>*</t>
    </r>
  </si>
  <si>
    <r>
      <t xml:space="preserve">Wydruk/kopia A4 kolor </t>
    </r>
    <r>
      <rPr>
        <sz val="11"/>
        <color rgb="FFFF0000"/>
        <rFont val="Arial"/>
        <family val="2"/>
        <charset val="238"/>
      </rPr>
      <t>*</t>
    </r>
  </si>
  <si>
    <t>Skany A4</t>
  </si>
  <si>
    <t>UWAGA *  W cenie oferty nie uwzględniać kosztu zakupu papieru do
                   urządzeń wielofunkcyjnych.  Papier zapewni Zamawiający.</t>
  </si>
  <si>
    <t>CENA
z pod. VAT                   zł/ 12 m-cy</t>
  </si>
  <si>
    <t>Najem systemu 
zarządzająco-monitorującego</t>
  </si>
  <si>
    <t>NAJEM:</t>
  </si>
  <si>
    <r>
      <t xml:space="preserve">Cena jednostkowa 
za najem urządzeń  
</t>
    </r>
    <r>
      <rPr>
        <b/>
        <sz val="10"/>
        <rFont val="Arial"/>
        <family val="2"/>
        <charset val="238"/>
      </rPr>
      <t>zł/1szt/1 m-c/netto</t>
    </r>
  </si>
  <si>
    <t xml:space="preserve"> na najem urządzeń wielofunkcyjnych (drukujących, kopiujacych, skanujących ) wraz z systemem zarządzająco-monitorującym procesem pracy urządzeń oraz kartami typu Mifare dla potrzeb MZBM w Tychach</t>
  </si>
  <si>
    <t>Zakres podstawowy  - od 01.01.2026r. do 31.12.2026r.</t>
  </si>
  <si>
    <t>Zakres A objęty prawem opcji  - od 01.01.2027r. do 31.12.2027r.</t>
  </si>
  <si>
    <t>Zakres B objęty prawem opcji  - od 01.01.2028r. do 31.12.2028r.</t>
  </si>
  <si>
    <t>Najem urządzeń 
wielofunkcyjnych A3 mono/kolor</t>
  </si>
  <si>
    <t>Najem urządzeń wielofunkcyjnych A4 mono/kolor</t>
  </si>
  <si>
    <t>CZĘŚĆ 1.</t>
  </si>
  <si>
    <t>CZĘŚĆ 2.</t>
  </si>
  <si>
    <t>CZĘŚĆ 3.</t>
  </si>
  <si>
    <t>CZĘŚĆ 4.</t>
  </si>
  <si>
    <t>Zakres C objęty prawem opcji  - od 01.01.2029r. do 31.12.2029r.</t>
  </si>
  <si>
    <t>Wartość 
netto                  
  zł/ 12 m-cy</t>
  </si>
  <si>
    <t>Kwota podatku 
VAT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</si>
</sst>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_-* #,##0.00\ _z_ł_-;\-* #,##0.00\ _z_ł_-;_-* &quot;-&quot;??\ _z_ł_-;_-@_-"/>
    <numFmt numFmtId="166" formatCode="_-* #,##0\ _z_ł_-;\-* #,##0\ _z_ł_-;_-* &quot;-&quot;??\ _z_ł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7.5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165" fontId="0" fillId="0" borderId="0" xfId="0" applyNumberFormat="1"/>
    <xf numFmtId="0" fontId="8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16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165" fontId="3" fillId="3" borderId="4" xfId="1" applyFont="1" applyFill="1" applyBorder="1" applyAlignment="1">
      <alignment horizontal="center" vertical="center" wrapText="1"/>
    </xf>
    <xf numFmtId="165" fontId="3" fillId="3" borderId="2" xfId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6" fillId="0" borderId="0" xfId="0" applyFont="1"/>
    <xf numFmtId="0" fontId="17" fillId="0" borderId="0" xfId="0" applyFont="1" applyAlignment="1">
      <alignment vertical="top" wrapText="1"/>
    </xf>
    <xf numFmtId="166" fontId="5" fillId="0" borderId="6" xfId="1" applyNumberFormat="1" applyFont="1" applyBorder="1" applyAlignment="1">
      <alignment horizontal="center" vertical="center" wrapText="1"/>
    </xf>
    <xf numFmtId="164" fontId="5" fillId="0" borderId="17" xfId="1" applyNumberFormat="1" applyFont="1" applyBorder="1" applyAlignment="1">
      <alignment horizontal="center" vertical="center" wrapText="1"/>
    </xf>
    <xf numFmtId="164" fontId="5" fillId="0" borderId="18" xfId="1" applyNumberFormat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164" fontId="5" fillId="0" borderId="15" xfId="1" applyNumberFormat="1" applyFont="1" applyBorder="1" applyAlignment="1">
      <alignment horizontal="center" vertical="center" wrapText="1"/>
    </xf>
    <xf numFmtId="166" fontId="5" fillId="0" borderId="16" xfId="1" applyNumberFormat="1" applyFont="1" applyBorder="1" applyAlignment="1">
      <alignment horizontal="center" vertical="center" wrapText="1"/>
    </xf>
    <xf numFmtId="164" fontId="5" fillId="0" borderId="22" xfId="1" applyNumberFormat="1" applyFont="1" applyBorder="1" applyAlignment="1">
      <alignment horizontal="center" vertical="center" wrapText="1"/>
    </xf>
    <xf numFmtId="164" fontId="5" fillId="0" borderId="25" xfId="1" applyNumberFormat="1" applyFont="1" applyBorder="1" applyAlignment="1">
      <alignment horizontal="center" vertical="center" wrapText="1"/>
    </xf>
    <xf numFmtId="164" fontId="5" fillId="0" borderId="19" xfId="1" applyNumberFormat="1" applyFont="1" applyBorder="1" applyAlignment="1">
      <alignment horizontal="center" vertical="center" wrapText="1"/>
    </xf>
    <xf numFmtId="166" fontId="5" fillId="0" borderId="13" xfId="1" applyNumberFormat="1" applyFont="1" applyBorder="1" applyAlignment="1">
      <alignment horizontal="center" vertical="center" wrapText="1"/>
    </xf>
    <xf numFmtId="4" fontId="5" fillId="2" borderId="15" xfId="1" applyNumberFormat="1" applyFont="1" applyFill="1" applyBorder="1" applyAlignment="1">
      <alignment horizontal="center" vertical="center"/>
    </xf>
    <xf numFmtId="4" fontId="5" fillId="2" borderId="18" xfId="1" applyNumberFormat="1" applyFont="1" applyFill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5" fontId="3" fillId="0" borderId="23" xfId="1" applyFont="1" applyBorder="1" applyAlignment="1">
      <alignment horizontal="center" vertical="center" wrapText="1"/>
    </xf>
    <xf numFmtId="165" fontId="3" fillId="0" borderId="23" xfId="1" applyFont="1" applyFill="1" applyBorder="1" applyAlignment="1">
      <alignment horizontal="center" vertical="center" wrapText="1"/>
    </xf>
    <xf numFmtId="165" fontId="3" fillId="0" borderId="24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4" fontId="5" fillId="0" borderId="13" xfId="1" applyNumberFormat="1" applyFont="1" applyBorder="1" applyAlignment="1">
      <alignment horizontal="center" vertical="center" wrapText="1"/>
    </xf>
    <xf numFmtId="44" fontId="5" fillId="0" borderId="5" xfId="1" applyNumberFormat="1" applyFont="1" applyBorder="1" applyAlignment="1">
      <alignment horizontal="center" vertical="center" wrapText="1"/>
    </xf>
    <xf numFmtId="44" fontId="5" fillId="0" borderId="11" xfId="1" applyNumberFormat="1" applyFont="1" applyBorder="1" applyAlignment="1">
      <alignment horizontal="center" vertical="center" wrapText="1"/>
    </xf>
    <xf numFmtId="44" fontId="5" fillId="2" borderId="13" xfId="1" applyNumberFormat="1" applyFont="1" applyFill="1" applyBorder="1" applyAlignment="1">
      <alignment horizontal="center" vertical="center"/>
    </xf>
    <xf numFmtId="44" fontId="5" fillId="2" borderId="6" xfId="1" applyNumberFormat="1" applyFont="1" applyFill="1" applyBorder="1" applyAlignment="1">
      <alignment horizontal="center" vertical="center"/>
    </xf>
    <xf numFmtId="44" fontId="5" fillId="0" borderId="8" xfId="1" applyNumberFormat="1" applyFont="1" applyBorder="1" applyAlignment="1">
      <alignment horizontal="center" vertical="center"/>
    </xf>
    <xf numFmtId="4" fontId="5" fillId="2" borderId="22" xfId="1" applyNumberFormat="1" applyFont="1" applyFill="1" applyBorder="1" applyAlignment="1">
      <alignment horizontal="center" vertical="center"/>
    </xf>
    <xf numFmtId="4" fontId="5" fillId="2" borderId="28" xfId="1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164" fontId="5" fillId="0" borderId="11" xfId="1" applyNumberFormat="1" applyFont="1" applyBorder="1" applyAlignment="1">
      <alignment horizontal="center" vertical="center" wrapText="1"/>
    </xf>
    <xf numFmtId="4" fontId="5" fillId="2" borderId="19" xfId="1" applyNumberFormat="1" applyFont="1" applyFill="1" applyBorder="1" applyAlignment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44" fontId="5" fillId="2" borderId="16" xfId="1" applyNumberFormat="1" applyFont="1" applyFill="1" applyBorder="1" applyAlignment="1">
      <alignment horizontal="center" vertical="center"/>
    </xf>
    <xf numFmtId="44" fontId="5" fillId="2" borderId="5" xfId="1" applyNumberFormat="1" applyFont="1" applyFill="1" applyBorder="1" applyAlignment="1">
      <alignment horizontal="center" vertical="center"/>
    </xf>
    <xf numFmtId="44" fontId="5" fillId="0" borderId="14" xfId="1" applyNumberFormat="1" applyFont="1" applyBorder="1" applyAlignment="1">
      <alignment horizontal="center" vertical="center"/>
    </xf>
    <xf numFmtId="44" fontId="5" fillId="0" borderId="10" xfId="1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3" borderId="29" xfId="0" applyFont="1" applyFill="1" applyBorder="1" applyAlignment="1">
      <alignment horizontal="right" vertical="center" wrapText="1"/>
    </xf>
    <xf numFmtId="44" fontId="5" fillId="2" borderId="28" xfId="1" applyNumberFormat="1" applyFont="1" applyFill="1" applyBorder="1" applyAlignment="1">
      <alignment horizontal="center" vertical="center"/>
    </xf>
    <xf numFmtId="44" fontId="5" fillId="0" borderId="2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44" fontId="5" fillId="2" borderId="23" xfId="1" applyNumberFormat="1" applyFont="1" applyFill="1" applyBorder="1" applyAlignment="1">
      <alignment horizontal="center" vertical="center"/>
    </xf>
    <xf numFmtId="44" fontId="5" fillId="0" borderId="24" xfId="1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"/>
  <sheetViews>
    <sheetView tabSelected="1" topLeftCell="A36" zoomScaleNormal="100" zoomScaleSheetLayoutView="100" workbookViewId="0">
      <selection activeCell="C40" sqref="C40"/>
    </sheetView>
  </sheetViews>
  <sheetFormatPr defaultRowHeight="15" x14ac:dyDescent="0.25"/>
  <cols>
    <col min="1" max="1" width="6.28515625" customWidth="1"/>
    <col min="2" max="2" width="31.7109375" customWidth="1"/>
    <col min="3" max="3" width="8.85546875" customWidth="1"/>
    <col min="4" max="4" width="16.85546875" customWidth="1"/>
    <col min="5" max="5" width="19" customWidth="1"/>
    <col min="6" max="6" width="12.140625" customWidth="1"/>
    <col min="7" max="7" width="15.140625" customWidth="1"/>
    <col min="8" max="8" width="15.42578125" customWidth="1"/>
    <col min="9" max="9" width="16.42578125" customWidth="1"/>
    <col min="10" max="10" width="19.7109375" customWidth="1"/>
    <col min="11" max="11" width="14.5703125" customWidth="1"/>
    <col min="12" max="12" width="18.7109375" customWidth="1"/>
    <col min="13" max="14" width="14" bestFit="1" customWidth="1"/>
  </cols>
  <sheetData>
    <row r="1" spans="1:14" x14ac:dyDescent="0.25">
      <c r="B1" s="22"/>
    </row>
    <row r="2" spans="1:14" ht="15" customHeight="1" x14ac:dyDescent="0.25">
      <c r="K2" s="40" t="s">
        <v>5</v>
      </c>
      <c r="L2" s="40"/>
    </row>
    <row r="3" spans="1:14" ht="18.75" x14ac:dyDescent="0.3">
      <c r="A3" s="38" t="s">
        <v>16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4" ht="32.25" customHeight="1" thickBot="1" x14ac:dyDescent="0.3">
      <c r="A4" s="37" t="s">
        <v>31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4" ht="30" customHeight="1" x14ac:dyDescent="0.25">
      <c r="A5" s="58" t="s">
        <v>37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60"/>
    </row>
    <row r="6" spans="1:14" ht="30" customHeight="1" x14ac:dyDescent="0.25">
      <c r="A6" s="61" t="s">
        <v>32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62"/>
    </row>
    <row r="7" spans="1:14" ht="86.25" customHeight="1" thickBot="1" x14ac:dyDescent="0.3">
      <c r="A7" s="44" t="s">
        <v>0</v>
      </c>
      <c r="B7" s="45" t="s">
        <v>1</v>
      </c>
      <c r="C7" s="45" t="s">
        <v>6</v>
      </c>
      <c r="D7" s="46" t="s">
        <v>13</v>
      </c>
      <c r="E7" s="46" t="s">
        <v>30</v>
      </c>
      <c r="F7" s="45" t="s">
        <v>17</v>
      </c>
      <c r="G7" s="45" t="s">
        <v>18</v>
      </c>
      <c r="H7" s="45" t="s">
        <v>19</v>
      </c>
      <c r="I7" s="45" t="s">
        <v>20</v>
      </c>
      <c r="J7" s="47" t="s">
        <v>42</v>
      </c>
      <c r="K7" s="47" t="s">
        <v>43</v>
      </c>
      <c r="L7" s="48" t="s">
        <v>27</v>
      </c>
    </row>
    <row r="8" spans="1:14" ht="18" customHeight="1" thickBot="1" x14ac:dyDescent="0.3">
      <c r="A8" s="15" t="s">
        <v>2</v>
      </c>
      <c r="B8" s="14" t="s">
        <v>29</v>
      </c>
      <c r="C8" s="11"/>
      <c r="D8" s="12"/>
      <c r="E8" s="12"/>
      <c r="F8" s="11"/>
      <c r="G8" s="11"/>
      <c r="H8" s="11"/>
      <c r="I8" s="11"/>
      <c r="J8" s="12"/>
      <c r="K8" s="12"/>
      <c r="L8" s="13"/>
    </row>
    <row r="9" spans="1:14" ht="30.75" customHeight="1" x14ac:dyDescent="0.25">
      <c r="A9" s="16" t="s">
        <v>7</v>
      </c>
      <c r="B9" s="7" t="s">
        <v>35</v>
      </c>
      <c r="C9" s="24">
        <v>11</v>
      </c>
      <c r="D9" s="26"/>
      <c r="E9" s="50"/>
      <c r="F9" s="26"/>
      <c r="G9" s="25"/>
      <c r="H9" s="26"/>
      <c r="I9" s="26"/>
      <c r="J9" s="53">
        <f>C9*E9*12</f>
        <v>0</v>
      </c>
      <c r="K9" s="54">
        <f>J9*0.23</f>
        <v>0</v>
      </c>
      <c r="L9" s="55">
        <f>J9+K9</f>
        <v>0</v>
      </c>
      <c r="N9" s="3"/>
    </row>
    <row r="10" spans="1:14" ht="32.25" customHeight="1" x14ac:dyDescent="0.25">
      <c r="A10" s="17" t="s">
        <v>8</v>
      </c>
      <c r="B10" s="6" t="s">
        <v>36</v>
      </c>
      <c r="C10" s="27">
        <v>1</v>
      </c>
      <c r="D10" s="28"/>
      <c r="E10" s="51"/>
      <c r="F10" s="28"/>
      <c r="G10" s="28"/>
      <c r="H10" s="25"/>
      <c r="I10" s="25"/>
      <c r="J10" s="54">
        <f t="shared" ref="J10:J11" si="0">C10*E10*12</f>
        <v>0</v>
      </c>
      <c r="K10" s="54">
        <f t="shared" ref="K10:K11" si="1">J10*0.23</f>
        <v>0</v>
      </c>
      <c r="L10" s="55">
        <f t="shared" ref="L10:L11" si="2">J10+K10</f>
        <v>0</v>
      </c>
    </row>
    <row r="11" spans="1:14" ht="45" customHeight="1" thickBot="1" x14ac:dyDescent="0.3">
      <c r="A11" s="18" t="s">
        <v>9</v>
      </c>
      <c r="B11" s="9" t="s">
        <v>28</v>
      </c>
      <c r="C11" s="29">
        <v>1</v>
      </c>
      <c r="D11" s="32"/>
      <c r="E11" s="52"/>
      <c r="F11" s="32"/>
      <c r="G11" s="30"/>
      <c r="H11" s="31"/>
      <c r="I11" s="31"/>
      <c r="J11" s="54">
        <f t="shared" si="0"/>
        <v>0</v>
      </c>
      <c r="K11" s="54">
        <f t="shared" si="1"/>
        <v>0</v>
      </c>
      <c r="L11" s="55">
        <f t="shared" si="2"/>
        <v>0</v>
      </c>
    </row>
    <row r="12" spans="1:14" ht="18" customHeight="1" thickBot="1" x14ac:dyDescent="0.3">
      <c r="A12" s="15" t="s">
        <v>3</v>
      </c>
      <c r="B12" s="14" t="s">
        <v>22</v>
      </c>
      <c r="C12" s="11"/>
      <c r="D12" s="12"/>
      <c r="E12" s="12"/>
      <c r="F12" s="11"/>
      <c r="G12" s="11"/>
      <c r="H12" s="11"/>
      <c r="I12" s="11"/>
      <c r="J12" s="12"/>
      <c r="K12" s="12"/>
      <c r="L12" s="13"/>
    </row>
    <row r="13" spans="1:14" ht="21.75" customHeight="1" x14ac:dyDescent="0.25">
      <c r="A13" s="19" t="s">
        <v>10</v>
      </c>
      <c r="B13" s="10" t="s">
        <v>23</v>
      </c>
      <c r="C13" s="26"/>
      <c r="D13" s="33">
        <v>102000</v>
      </c>
      <c r="E13" s="26"/>
      <c r="F13" s="53"/>
      <c r="G13" s="53">
        <f>D13*F13</f>
        <v>0</v>
      </c>
      <c r="H13" s="35"/>
      <c r="I13" s="35"/>
      <c r="J13" s="53">
        <f>G13*12</f>
        <v>0</v>
      </c>
      <c r="K13" s="53">
        <f>J13*0.23</f>
        <v>0</v>
      </c>
      <c r="L13" s="70">
        <f>J13+K13</f>
        <v>0</v>
      </c>
    </row>
    <row r="14" spans="1:14" ht="20.25" customHeight="1" x14ac:dyDescent="0.25">
      <c r="A14" s="17" t="s">
        <v>11</v>
      </c>
      <c r="B14" s="6" t="s">
        <v>24</v>
      </c>
      <c r="C14" s="28"/>
      <c r="D14" s="27">
        <v>7500</v>
      </c>
      <c r="E14" s="28"/>
      <c r="F14" s="68"/>
      <c r="G14" s="54">
        <f>D14*F14</f>
        <v>0</v>
      </c>
      <c r="H14" s="34"/>
      <c r="I14" s="34"/>
      <c r="J14" s="69">
        <f t="shared" ref="J14:J15" si="3">G14*12</f>
        <v>0</v>
      </c>
      <c r="K14" s="69">
        <f>J14*0.23</f>
        <v>0</v>
      </c>
      <c r="L14" s="71">
        <f t="shared" ref="L14:L15" si="4">J14+K14</f>
        <v>0</v>
      </c>
    </row>
    <row r="15" spans="1:14" ht="20.25" customHeight="1" thickBot="1" x14ac:dyDescent="0.3">
      <c r="A15" s="63" t="s">
        <v>21</v>
      </c>
      <c r="B15" s="64" t="s">
        <v>25</v>
      </c>
      <c r="C15" s="32"/>
      <c r="D15" s="65">
        <v>50000</v>
      </c>
      <c r="E15" s="32"/>
      <c r="F15" s="56"/>
      <c r="G15" s="56"/>
      <c r="H15" s="57"/>
      <c r="I15" s="75">
        <f>D15*H15</f>
        <v>0</v>
      </c>
      <c r="J15" s="75">
        <f>D15*H15</f>
        <v>0</v>
      </c>
      <c r="K15" s="54">
        <f t="shared" ref="K14:K15" si="5">J15*0.23</f>
        <v>0</v>
      </c>
      <c r="L15" s="55">
        <f t="shared" si="4"/>
        <v>0</v>
      </c>
    </row>
    <row r="16" spans="1:14" ht="29.25" customHeight="1" thickBot="1" x14ac:dyDescent="0.3">
      <c r="A16" s="8"/>
      <c r="B16" s="1"/>
      <c r="C16" s="1"/>
      <c r="D16" s="1"/>
      <c r="E16" s="1"/>
      <c r="F16" s="72" t="s">
        <v>12</v>
      </c>
      <c r="G16" s="73"/>
      <c r="H16" s="73"/>
      <c r="I16" s="74"/>
      <c r="J16" s="76">
        <f>J9+J10+J11+J13+J14+J15</f>
        <v>0</v>
      </c>
      <c r="K16" s="76">
        <f t="shared" ref="K16:L16" si="6">K9+K10+K11+K13+K14+K15</f>
        <v>0</v>
      </c>
      <c r="L16" s="76">
        <f t="shared" si="6"/>
        <v>0</v>
      </c>
    </row>
    <row r="17" spans="1:12" ht="27.75" customHeight="1" x14ac:dyDescent="0.25">
      <c r="A17" s="41" t="s">
        <v>26</v>
      </c>
      <c r="B17" s="42"/>
      <c r="C17" s="42"/>
      <c r="D17" s="42"/>
      <c r="E17" s="2"/>
      <c r="F17" s="2"/>
      <c r="G17" s="2"/>
      <c r="H17" s="2"/>
      <c r="I17" s="2"/>
      <c r="J17" s="5"/>
      <c r="K17" s="5"/>
      <c r="L17" s="5"/>
    </row>
    <row r="18" spans="1:12" ht="18.75" customHeight="1" thickBot="1" x14ac:dyDescent="0.3">
      <c r="A18" s="20" t="s">
        <v>15</v>
      </c>
      <c r="B18" s="21"/>
      <c r="C18" s="21"/>
      <c r="D18" s="21"/>
      <c r="E18" s="2"/>
      <c r="F18" s="2"/>
      <c r="G18" s="23"/>
      <c r="H18" s="2"/>
      <c r="I18" s="2"/>
      <c r="J18" s="5"/>
      <c r="K18" s="5"/>
      <c r="L18" s="5"/>
    </row>
    <row r="19" spans="1:12" ht="30" customHeight="1" x14ac:dyDescent="0.25">
      <c r="A19" s="58" t="s">
        <v>38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60"/>
    </row>
    <row r="20" spans="1:12" ht="30" customHeight="1" thickBot="1" x14ac:dyDescent="0.3">
      <c r="A20" s="77" t="s">
        <v>33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78"/>
    </row>
    <row r="21" spans="1:12" ht="67.5" customHeight="1" thickBot="1" x14ac:dyDescent="0.3">
      <c r="A21" s="44" t="s">
        <v>0</v>
      </c>
      <c r="B21" s="45" t="s">
        <v>1</v>
      </c>
      <c r="C21" s="45" t="s">
        <v>6</v>
      </c>
      <c r="D21" s="46" t="s">
        <v>13</v>
      </c>
      <c r="E21" s="46" t="s">
        <v>30</v>
      </c>
      <c r="F21" s="45" t="s">
        <v>17</v>
      </c>
      <c r="G21" s="45" t="s">
        <v>18</v>
      </c>
      <c r="H21" s="45" t="s">
        <v>19</v>
      </c>
      <c r="I21" s="45" t="s">
        <v>20</v>
      </c>
      <c r="J21" s="47" t="s">
        <v>42</v>
      </c>
      <c r="K21" s="47" t="s">
        <v>43</v>
      </c>
      <c r="L21" s="48" t="s">
        <v>27</v>
      </c>
    </row>
    <row r="22" spans="1:12" ht="21.75" customHeight="1" thickBot="1" x14ac:dyDescent="0.3">
      <c r="A22" s="15" t="s">
        <v>2</v>
      </c>
      <c r="B22" s="14" t="s">
        <v>29</v>
      </c>
      <c r="C22" s="11"/>
      <c r="D22" s="12"/>
      <c r="E22" s="12"/>
      <c r="F22" s="11"/>
      <c r="G22" s="11"/>
      <c r="H22" s="11"/>
      <c r="I22" s="11"/>
      <c r="J22" s="12"/>
      <c r="K22" s="12"/>
      <c r="L22" s="13"/>
    </row>
    <row r="23" spans="1:12" ht="30.75" customHeight="1" x14ac:dyDescent="0.25">
      <c r="A23" s="16" t="s">
        <v>7</v>
      </c>
      <c r="B23" s="7" t="s">
        <v>35</v>
      </c>
      <c r="C23" s="24">
        <v>11</v>
      </c>
      <c r="D23" s="26"/>
      <c r="E23" s="50"/>
      <c r="F23" s="26"/>
      <c r="G23" s="25"/>
      <c r="H23" s="26"/>
      <c r="I23" s="26"/>
      <c r="J23" s="53">
        <f>C23*E23*12</f>
        <v>0</v>
      </c>
      <c r="K23" s="54">
        <f>J23*0.23</f>
        <v>0</v>
      </c>
      <c r="L23" s="55">
        <f>J23+K23</f>
        <v>0</v>
      </c>
    </row>
    <row r="24" spans="1:12" ht="28.5" x14ac:dyDescent="0.25">
      <c r="A24" s="17" t="s">
        <v>8</v>
      </c>
      <c r="B24" s="6" t="s">
        <v>36</v>
      </c>
      <c r="C24" s="27">
        <v>1</v>
      </c>
      <c r="D24" s="28"/>
      <c r="E24" s="51"/>
      <c r="F24" s="28"/>
      <c r="G24" s="28"/>
      <c r="H24" s="25"/>
      <c r="I24" s="25"/>
      <c r="J24" s="54">
        <f t="shared" ref="J24:J25" si="7">C24*E24*12</f>
        <v>0</v>
      </c>
      <c r="K24" s="54">
        <f t="shared" ref="K24:K25" si="8">J24*0.23</f>
        <v>0</v>
      </c>
      <c r="L24" s="55">
        <f t="shared" ref="L24:L25" si="9">J24+K24</f>
        <v>0</v>
      </c>
    </row>
    <row r="25" spans="1:12" ht="48.75" customHeight="1" thickBot="1" x14ac:dyDescent="0.3">
      <c r="A25" s="18" t="s">
        <v>9</v>
      </c>
      <c r="B25" s="9" t="s">
        <v>28</v>
      </c>
      <c r="C25" s="29">
        <v>1</v>
      </c>
      <c r="D25" s="32"/>
      <c r="E25" s="52"/>
      <c r="F25" s="32"/>
      <c r="G25" s="30"/>
      <c r="H25" s="31"/>
      <c r="I25" s="31"/>
      <c r="J25" s="54">
        <f t="shared" si="7"/>
        <v>0</v>
      </c>
      <c r="K25" s="54">
        <f t="shared" si="8"/>
        <v>0</v>
      </c>
      <c r="L25" s="55">
        <f t="shared" si="9"/>
        <v>0</v>
      </c>
    </row>
    <row r="26" spans="1:12" ht="21" customHeight="1" thickBot="1" x14ac:dyDescent="0.3">
      <c r="A26" s="15" t="s">
        <v>3</v>
      </c>
      <c r="B26" s="14" t="s">
        <v>22</v>
      </c>
      <c r="C26" s="11"/>
      <c r="D26" s="12"/>
      <c r="E26" s="12"/>
      <c r="F26" s="11"/>
      <c r="G26" s="11"/>
      <c r="H26" s="11"/>
      <c r="I26" s="11"/>
      <c r="J26" s="12"/>
      <c r="K26" s="12"/>
      <c r="L26" s="13"/>
    </row>
    <row r="27" spans="1:12" ht="22.5" customHeight="1" x14ac:dyDescent="0.25">
      <c r="A27" s="19" t="s">
        <v>10</v>
      </c>
      <c r="B27" s="10" t="s">
        <v>23</v>
      </c>
      <c r="C27" s="26"/>
      <c r="D27" s="33">
        <v>102000</v>
      </c>
      <c r="E27" s="26"/>
      <c r="F27" s="53"/>
      <c r="G27" s="53">
        <f>D27*F27</f>
        <v>0</v>
      </c>
      <c r="H27" s="35"/>
      <c r="I27" s="35"/>
      <c r="J27" s="53">
        <f>G27*12</f>
        <v>0</v>
      </c>
      <c r="K27" s="53">
        <f>J27*0.23</f>
        <v>0</v>
      </c>
      <c r="L27" s="70">
        <f>J27+K27</f>
        <v>0</v>
      </c>
    </row>
    <row r="28" spans="1:12" ht="22.5" customHeight="1" x14ac:dyDescent="0.25">
      <c r="A28" s="17" t="s">
        <v>11</v>
      </c>
      <c r="B28" s="6" t="s">
        <v>24</v>
      </c>
      <c r="C28" s="28"/>
      <c r="D28" s="27">
        <v>7500</v>
      </c>
      <c r="E28" s="28"/>
      <c r="F28" s="68"/>
      <c r="G28" s="54">
        <f>D28*F28</f>
        <v>0</v>
      </c>
      <c r="H28" s="34"/>
      <c r="I28" s="34"/>
      <c r="J28" s="69">
        <f t="shared" ref="J28:J29" si="10">G28*12</f>
        <v>0</v>
      </c>
      <c r="K28" s="69">
        <f>J28*0.23</f>
        <v>0</v>
      </c>
      <c r="L28" s="71">
        <f t="shared" ref="L28:L29" si="11">J28+K28</f>
        <v>0</v>
      </c>
    </row>
    <row r="29" spans="1:12" ht="21.75" customHeight="1" thickBot="1" x14ac:dyDescent="0.3">
      <c r="A29" s="63" t="s">
        <v>21</v>
      </c>
      <c r="B29" s="64" t="s">
        <v>25</v>
      </c>
      <c r="C29" s="32"/>
      <c r="D29" s="65">
        <v>50000</v>
      </c>
      <c r="E29" s="32"/>
      <c r="F29" s="66"/>
      <c r="G29" s="66"/>
      <c r="H29" s="67"/>
      <c r="I29" s="79">
        <f>D29*H29</f>
        <v>0</v>
      </c>
      <c r="J29" s="79">
        <f>D29*H29</f>
        <v>0</v>
      </c>
      <c r="K29" s="79">
        <f t="shared" ref="K29" si="12">J29*0.23</f>
        <v>0</v>
      </c>
      <c r="L29" s="80">
        <f t="shared" si="11"/>
        <v>0</v>
      </c>
    </row>
    <row r="30" spans="1:12" ht="32.25" customHeight="1" thickBot="1" x14ac:dyDescent="0.3">
      <c r="A30" s="8"/>
      <c r="B30" s="1"/>
      <c r="C30" s="1"/>
      <c r="D30" s="1"/>
      <c r="E30" s="1"/>
      <c r="F30" s="72" t="s">
        <v>12</v>
      </c>
      <c r="G30" s="73"/>
      <c r="H30" s="73"/>
      <c r="I30" s="74"/>
      <c r="J30" s="76">
        <f>J23+J24+J25+J27+J28+J29</f>
        <v>0</v>
      </c>
      <c r="K30" s="76">
        <f t="shared" ref="K30" si="13">K23+K24+K25+K27+K28+K29</f>
        <v>0</v>
      </c>
      <c r="L30" s="76">
        <f t="shared" ref="L30" si="14">L23+L24+L25+L27+L28+L29</f>
        <v>0</v>
      </c>
    </row>
    <row r="31" spans="1:12" ht="37.5" customHeight="1" thickBot="1" x14ac:dyDescent="0.3">
      <c r="A31" s="41" t="s">
        <v>26</v>
      </c>
      <c r="B31" s="42"/>
      <c r="C31" s="42"/>
      <c r="D31" s="42"/>
      <c r="E31" s="2"/>
      <c r="F31" s="2"/>
      <c r="G31" s="2"/>
      <c r="H31" s="2"/>
      <c r="I31" s="2"/>
      <c r="J31" s="5"/>
      <c r="K31" s="5"/>
      <c r="L31" s="5"/>
    </row>
    <row r="32" spans="1:12" ht="30" customHeight="1" x14ac:dyDescent="0.25">
      <c r="A32" s="58" t="s">
        <v>39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60"/>
    </row>
    <row r="33" spans="1:12" ht="30" customHeight="1" thickBot="1" x14ac:dyDescent="0.3">
      <c r="A33" s="77" t="s">
        <v>34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78"/>
    </row>
    <row r="34" spans="1:12" ht="68.25" customHeight="1" thickBot="1" x14ac:dyDescent="0.3">
      <c r="A34" s="44" t="s">
        <v>0</v>
      </c>
      <c r="B34" s="45" t="s">
        <v>1</v>
      </c>
      <c r="C34" s="45" t="s">
        <v>6</v>
      </c>
      <c r="D34" s="46" t="s">
        <v>13</v>
      </c>
      <c r="E34" s="46" t="s">
        <v>30</v>
      </c>
      <c r="F34" s="45" t="s">
        <v>17</v>
      </c>
      <c r="G34" s="45" t="s">
        <v>18</v>
      </c>
      <c r="H34" s="45" t="s">
        <v>19</v>
      </c>
      <c r="I34" s="45" t="s">
        <v>20</v>
      </c>
      <c r="J34" s="47" t="s">
        <v>42</v>
      </c>
      <c r="K34" s="47" t="s">
        <v>43</v>
      </c>
      <c r="L34" s="48" t="s">
        <v>27</v>
      </c>
    </row>
    <row r="35" spans="1:12" ht="56.25" customHeight="1" thickBot="1" x14ac:dyDescent="0.3">
      <c r="A35" s="15" t="s">
        <v>2</v>
      </c>
      <c r="B35" s="14" t="s">
        <v>29</v>
      </c>
      <c r="C35" s="11"/>
      <c r="D35" s="12"/>
      <c r="E35" s="12"/>
      <c r="F35" s="11"/>
      <c r="G35" s="11"/>
      <c r="H35" s="11"/>
      <c r="I35" s="11"/>
      <c r="J35" s="12"/>
      <c r="K35" s="12"/>
      <c r="L35" s="13"/>
    </row>
    <row r="36" spans="1:12" ht="28.5" x14ac:dyDescent="0.25">
      <c r="A36" s="16" t="s">
        <v>7</v>
      </c>
      <c r="B36" s="7" t="s">
        <v>35</v>
      </c>
      <c r="C36" s="24">
        <v>11</v>
      </c>
      <c r="D36" s="26"/>
      <c r="E36" s="50"/>
      <c r="F36" s="26"/>
      <c r="G36" s="25"/>
      <c r="H36" s="26"/>
      <c r="I36" s="26"/>
      <c r="J36" s="53">
        <f>C36*E36*12</f>
        <v>0</v>
      </c>
      <c r="K36" s="54">
        <f>J36*0.23</f>
        <v>0</v>
      </c>
      <c r="L36" s="55">
        <f>J36+K36</f>
        <v>0</v>
      </c>
    </row>
    <row r="37" spans="1:12" ht="28.5" x14ac:dyDescent="0.25">
      <c r="A37" s="17" t="s">
        <v>8</v>
      </c>
      <c r="B37" s="6" t="s">
        <v>36</v>
      </c>
      <c r="C37" s="27">
        <v>1</v>
      </c>
      <c r="D37" s="28"/>
      <c r="E37" s="51"/>
      <c r="F37" s="28"/>
      <c r="G37" s="28"/>
      <c r="H37" s="25"/>
      <c r="I37" s="25"/>
      <c r="J37" s="54">
        <f t="shared" ref="J37:J38" si="15">C37*E37*12</f>
        <v>0</v>
      </c>
      <c r="K37" s="54">
        <f t="shared" ref="K37:K38" si="16">J37*0.23</f>
        <v>0</v>
      </c>
      <c r="L37" s="55">
        <f t="shared" ref="L37:L38" si="17">J37+K37</f>
        <v>0</v>
      </c>
    </row>
    <row r="38" spans="1:12" ht="29.25" thickBot="1" x14ac:dyDescent="0.3">
      <c r="A38" s="18" t="s">
        <v>9</v>
      </c>
      <c r="B38" s="9" t="s">
        <v>28</v>
      </c>
      <c r="C38" s="29">
        <v>1</v>
      </c>
      <c r="D38" s="32"/>
      <c r="E38" s="52"/>
      <c r="F38" s="32"/>
      <c r="G38" s="30"/>
      <c r="H38" s="31"/>
      <c r="I38" s="31"/>
      <c r="J38" s="54">
        <f t="shared" si="15"/>
        <v>0</v>
      </c>
      <c r="K38" s="54">
        <f t="shared" si="16"/>
        <v>0</v>
      </c>
      <c r="L38" s="55">
        <f t="shared" si="17"/>
        <v>0</v>
      </c>
    </row>
    <row r="39" spans="1:12" ht="15.75" thickBot="1" x14ac:dyDescent="0.3">
      <c r="A39" s="15" t="s">
        <v>3</v>
      </c>
      <c r="B39" s="14" t="s">
        <v>22</v>
      </c>
      <c r="C39" s="11"/>
      <c r="D39" s="12"/>
      <c r="E39" s="12"/>
      <c r="F39" s="11"/>
      <c r="G39" s="11"/>
      <c r="H39" s="11"/>
      <c r="I39" s="11"/>
      <c r="J39" s="12"/>
      <c r="K39" s="12"/>
      <c r="L39" s="13"/>
    </row>
    <row r="40" spans="1:12" ht="21.75" customHeight="1" x14ac:dyDescent="0.25">
      <c r="A40" s="19" t="s">
        <v>10</v>
      </c>
      <c r="B40" s="10" t="s">
        <v>23</v>
      </c>
      <c r="C40" s="26"/>
      <c r="D40" s="33">
        <v>102000</v>
      </c>
      <c r="E40" s="26"/>
      <c r="F40" s="53"/>
      <c r="G40" s="53">
        <f>D40*F40</f>
        <v>0</v>
      </c>
      <c r="H40" s="35"/>
      <c r="I40" s="35"/>
      <c r="J40" s="53">
        <f>G40*12</f>
        <v>0</v>
      </c>
      <c r="K40" s="53">
        <f>J40*0.23</f>
        <v>0</v>
      </c>
      <c r="L40" s="70">
        <f>J40+K40</f>
        <v>0</v>
      </c>
    </row>
    <row r="41" spans="1:12" ht="20.25" customHeight="1" x14ac:dyDescent="0.25">
      <c r="A41" s="17" t="s">
        <v>11</v>
      </c>
      <c r="B41" s="6" t="s">
        <v>24</v>
      </c>
      <c r="C41" s="28"/>
      <c r="D41" s="27">
        <v>7500</v>
      </c>
      <c r="E41" s="28"/>
      <c r="F41" s="68"/>
      <c r="G41" s="54">
        <f>D41*F41</f>
        <v>0</v>
      </c>
      <c r="H41" s="34"/>
      <c r="I41" s="34"/>
      <c r="J41" s="69">
        <f t="shared" ref="J41:J42" si="18">G41*12</f>
        <v>0</v>
      </c>
      <c r="K41" s="69">
        <f>J41*0.23</f>
        <v>0</v>
      </c>
      <c r="L41" s="71">
        <f t="shared" ref="L41:L42" si="19">J41+K41</f>
        <v>0</v>
      </c>
    </row>
    <row r="42" spans="1:12" ht="22.5" customHeight="1" thickBot="1" x14ac:dyDescent="0.3">
      <c r="A42" s="63" t="s">
        <v>21</v>
      </c>
      <c r="B42" s="64" t="s">
        <v>25</v>
      </c>
      <c r="C42" s="32"/>
      <c r="D42" s="65">
        <v>50000</v>
      </c>
      <c r="E42" s="32"/>
      <c r="F42" s="66"/>
      <c r="G42" s="66"/>
      <c r="H42" s="67"/>
      <c r="I42" s="79">
        <f>D42*H42</f>
        <v>0</v>
      </c>
      <c r="J42" s="79">
        <f>D42*H42</f>
        <v>0</v>
      </c>
      <c r="K42" s="79">
        <f t="shared" ref="K42" si="20">J42*0.23</f>
        <v>0</v>
      </c>
      <c r="L42" s="80">
        <f t="shared" si="19"/>
        <v>0</v>
      </c>
    </row>
    <row r="43" spans="1:12" ht="26.25" customHeight="1" thickBot="1" x14ac:dyDescent="0.3">
      <c r="A43" s="8"/>
      <c r="B43" s="1"/>
      <c r="C43" s="1"/>
      <c r="D43" s="1"/>
      <c r="E43" s="1"/>
      <c r="F43" s="72" t="s">
        <v>12</v>
      </c>
      <c r="G43" s="73"/>
      <c r="H43" s="73"/>
      <c r="I43" s="74"/>
      <c r="J43" s="76">
        <f>J36+J37+J38+J40+J41+J42</f>
        <v>0</v>
      </c>
      <c r="K43" s="76">
        <f t="shared" ref="K43" si="21">K36+K37+K38+K40+K41+K42</f>
        <v>0</v>
      </c>
      <c r="L43" s="76">
        <f t="shared" ref="L43" si="22">L36+L37+L38+L40+L41+L42</f>
        <v>0</v>
      </c>
    </row>
    <row r="44" spans="1:12" ht="37.5" customHeight="1" x14ac:dyDescent="0.25">
      <c r="A44" s="41" t="s">
        <v>26</v>
      </c>
      <c r="B44" s="42"/>
      <c r="C44" s="42"/>
      <c r="D44" s="42"/>
      <c r="E44" s="2"/>
      <c r="F44" s="2"/>
      <c r="G44" s="2"/>
      <c r="H44" s="2"/>
      <c r="I44" s="2"/>
      <c r="J44" s="5"/>
      <c r="K44" s="5"/>
      <c r="L44" s="5"/>
    </row>
    <row r="45" spans="1:12" ht="15.75" thickBot="1" x14ac:dyDescent="0.3"/>
    <row r="46" spans="1:12" ht="30" customHeight="1" x14ac:dyDescent="0.25">
      <c r="A46" s="58" t="s">
        <v>40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60"/>
    </row>
    <row r="47" spans="1:12" ht="30" customHeight="1" thickBot="1" x14ac:dyDescent="0.3">
      <c r="A47" s="77" t="s">
        <v>41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78"/>
    </row>
    <row r="48" spans="1:12" ht="77.25" thickBot="1" x14ac:dyDescent="0.3">
      <c r="A48" s="44" t="s">
        <v>0</v>
      </c>
      <c r="B48" s="45" t="s">
        <v>1</v>
      </c>
      <c r="C48" s="45" t="s">
        <v>6</v>
      </c>
      <c r="D48" s="46" t="s">
        <v>13</v>
      </c>
      <c r="E48" s="46" t="s">
        <v>30</v>
      </c>
      <c r="F48" s="45" t="s">
        <v>17</v>
      </c>
      <c r="G48" s="45" t="s">
        <v>18</v>
      </c>
      <c r="H48" s="45" t="s">
        <v>19</v>
      </c>
      <c r="I48" s="45" t="s">
        <v>20</v>
      </c>
      <c r="J48" s="47" t="s">
        <v>42</v>
      </c>
      <c r="K48" s="47" t="s">
        <v>43</v>
      </c>
      <c r="L48" s="48" t="s">
        <v>27</v>
      </c>
    </row>
    <row r="49" spans="1:12" ht="15.75" thickBot="1" x14ac:dyDescent="0.3">
      <c r="A49" s="15" t="s">
        <v>2</v>
      </c>
      <c r="B49" s="14" t="s">
        <v>29</v>
      </c>
      <c r="C49" s="11"/>
      <c r="D49" s="12"/>
      <c r="E49" s="12"/>
      <c r="F49" s="11"/>
      <c r="G49" s="11"/>
      <c r="H49" s="11"/>
      <c r="I49" s="11"/>
      <c r="J49" s="12"/>
      <c r="K49" s="12"/>
      <c r="L49" s="13"/>
    </row>
    <row r="50" spans="1:12" ht="28.5" x14ac:dyDescent="0.25">
      <c r="A50" s="16" t="s">
        <v>7</v>
      </c>
      <c r="B50" s="7" t="s">
        <v>35</v>
      </c>
      <c r="C50" s="24">
        <v>11</v>
      </c>
      <c r="D50" s="26"/>
      <c r="E50" s="50"/>
      <c r="F50" s="26"/>
      <c r="G50" s="25"/>
      <c r="H50" s="26"/>
      <c r="I50" s="26"/>
      <c r="J50" s="53">
        <f>C50*E50*12</f>
        <v>0</v>
      </c>
      <c r="K50" s="54">
        <f>J50*0.23</f>
        <v>0</v>
      </c>
      <c r="L50" s="55">
        <f>J50+K50</f>
        <v>0</v>
      </c>
    </row>
    <row r="51" spans="1:12" ht="28.5" x14ac:dyDescent="0.25">
      <c r="A51" s="17" t="s">
        <v>8</v>
      </c>
      <c r="B51" s="6" t="s">
        <v>36</v>
      </c>
      <c r="C51" s="27">
        <v>1</v>
      </c>
      <c r="D51" s="28"/>
      <c r="E51" s="51"/>
      <c r="F51" s="28"/>
      <c r="G51" s="28"/>
      <c r="H51" s="25"/>
      <c r="I51" s="25"/>
      <c r="J51" s="54">
        <f t="shared" ref="J51:J52" si="23">C51*E51*12</f>
        <v>0</v>
      </c>
      <c r="K51" s="54">
        <f t="shared" ref="K51:K52" si="24">J51*0.23</f>
        <v>0</v>
      </c>
      <c r="L51" s="55">
        <f t="shared" ref="L51:L52" si="25">J51+K51</f>
        <v>0</v>
      </c>
    </row>
    <row r="52" spans="1:12" ht="29.25" thickBot="1" x14ac:dyDescent="0.3">
      <c r="A52" s="18" t="s">
        <v>9</v>
      </c>
      <c r="B52" s="9" t="s">
        <v>28</v>
      </c>
      <c r="C52" s="29">
        <v>1</v>
      </c>
      <c r="D52" s="32"/>
      <c r="E52" s="52"/>
      <c r="F52" s="32"/>
      <c r="G52" s="30"/>
      <c r="H52" s="31"/>
      <c r="I52" s="31"/>
      <c r="J52" s="54">
        <f t="shared" si="23"/>
        <v>0</v>
      </c>
      <c r="K52" s="54">
        <f t="shared" si="24"/>
        <v>0</v>
      </c>
      <c r="L52" s="55">
        <f t="shared" si="25"/>
        <v>0</v>
      </c>
    </row>
    <row r="53" spans="1:12" ht="15.75" thickBot="1" x14ac:dyDescent="0.3">
      <c r="A53" s="15" t="s">
        <v>3</v>
      </c>
      <c r="B53" s="14" t="s">
        <v>22</v>
      </c>
      <c r="C53" s="11"/>
      <c r="D53" s="12"/>
      <c r="E53" s="12"/>
      <c r="F53" s="11"/>
      <c r="G53" s="11"/>
      <c r="H53" s="11"/>
      <c r="I53" s="11"/>
      <c r="J53" s="12"/>
      <c r="K53" s="12"/>
      <c r="L53" s="13"/>
    </row>
    <row r="54" spans="1:12" x14ac:dyDescent="0.25">
      <c r="A54" s="19" t="s">
        <v>10</v>
      </c>
      <c r="B54" s="10" t="s">
        <v>23</v>
      </c>
      <c r="C54" s="26"/>
      <c r="D54" s="33">
        <v>102000</v>
      </c>
      <c r="E54" s="26"/>
      <c r="F54" s="53"/>
      <c r="G54" s="53">
        <f>D54*F54</f>
        <v>0</v>
      </c>
      <c r="H54" s="35"/>
      <c r="I54" s="35"/>
      <c r="J54" s="53">
        <f>G54*12</f>
        <v>0</v>
      </c>
      <c r="K54" s="53">
        <f>J54*0.23</f>
        <v>0</v>
      </c>
      <c r="L54" s="70">
        <f>J54+K54</f>
        <v>0</v>
      </c>
    </row>
    <row r="55" spans="1:12" x14ac:dyDescent="0.25">
      <c r="A55" s="17" t="s">
        <v>11</v>
      </c>
      <c r="B55" s="6" t="s">
        <v>24</v>
      </c>
      <c r="C55" s="28"/>
      <c r="D55" s="27">
        <v>7500</v>
      </c>
      <c r="E55" s="28"/>
      <c r="F55" s="68"/>
      <c r="G55" s="54">
        <f>D55*F55</f>
        <v>0</v>
      </c>
      <c r="H55" s="34"/>
      <c r="I55" s="34"/>
      <c r="J55" s="69">
        <f t="shared" ref="J55:J56" si="26">G55*12</f>
        <v>0</v>
      </c>
      <c r="K55" s="69">
        <f>J55*0.23</f>
        <v>0</v>
      </c>
      <c r="L55" s="71">
        <f t="shared" ref="L55:L56" si="27">J55+K55</f>
        <v>0</v>
      </c>
    </row>
    <row r="56" spans="1:12" ht="15.75" thickBot="1" x14ac:dyDescent="0.3">
      <c r="A56" s="63" t="s">
        <v>21</v>
      </c>
      <c r="B56" s="64" t="s">
        <v>25</v>
      </c>
      <c r="C56" s="32"/>
      <c r="D56" s="65">
        <v>50000</v>
      </c>
      <c r="E56" s="32"/>
      <c r="F56" s="66"/>
      <c r="G56" s="66"/>
      <c r="H56" s="67"/>
      <c r="I56" s="79">
        <f>D56*H56</f>
        <v>0</v>
      </c>
      <c r="J56" s="79">
        <f>D56*H56</f>
        <v>0</v>
      </c>
      <c r="K56" s="79">
        <f t="shared" ref="K56" si="28">J56*0.23</f>
        <v>0</v>
      </c>
      <c r="L56" s="80">
        <f t="shared" si="27"/>
        <v>0</v>
      </c>
    </row>
    <row r="57" spans="1:12" ht="15.75" customHeight="1" thickBot="1" x14ac:dyDescent="0.3">
      <c r="A57" s="8"/>
      <c r="B57" s="1"/>
      <c r="C57" s="1"/>
      <c r="D57" s="1"/>
      <c r="E57" s="1"/>
      <c r="F57" s="72" t="s">
        <v>12</v>
      </c>
      <c r="G57" s="73"/>
      <c r="H57" s="73"/>
      <c r="I57" s="74"/>
      <c r="J57" s="76">
        <f>J50+J51+J52+J54+J55+J56</f>
        <v>0</v>
      </c>
      <c r="K57" s="76">
        <f t="shared" ref="K57" si="29">K50+K51+K52+K54+K55+K56</f>
        <v>0</v>
      </c>
      <c r="L57" s="76">
        <f t="shared" ref="L57" si="30">L50+L51+L52+L54+L55+L56</f>
        <v>0</v>
      </c>
    </row>
    <row r="58" spans="1:12" x14ac:dyDescent="0.25">
      <c r="A58" s="41" t="s">
        <v>26</v>
      </c>
      <c r="B58" s="42"/>
      <c r="C58" s="42"/>
      <c r="D58" s="42"/>
      <c r="E58" s="2"/>
      <c r="F58" s="2"/>
      <c r="G58" s="2"/>
      <c r="H58" s="2"/>
      <c r="I58" s="2"/>
      <c r="J58" s="5"/>
      <c r="K58" s="5"/>
      <c r="L58" s="5"/>
    </row>
    <row r="94" spans="2:12" x14ac:dyDescent="0.25">
      <c r="B94" s="4" t="s">
        <v>4</v>
      </c>
      <c r="C94" s="4"/>
    </row>
    <row r="95" spans="2:12" x14ac:dyDescent="0.25">
      <c r="D95" s="36" t="s">
        <v>14</v>
      </c>
      <c r="E95" s="36"/>
      <c r="F95" s="36"/>
      <c r="G95" s="36"/>
      <c r="H95" s="36"/>
      <c r="I95" s="36"/>
      <c r="J95" s="36"/>
      <c r="K95" s="36"/>
      <c r="L95" s="36"/>
    </row>
  </sheetData>
  <mergeCells count="20">
    <mergeCell ref="A46:L46"/>
    <mergeCell ref="A47:L47"/>
    <mergeCell ref="A58:D58"/>
    <mergeCell ref="F16:I16"/>
    <mergeCell ref="F30:I30"/>
    <mergeCell ref="F43:I43"/>
    <mergeCell ref="F57:I57"/>
    <mergeCell ref="D95:L95"/>
    <mergeCell ref="A4:L4"/>
    <mergeCell ref="A3:L3"/>
    <mergeCell ref="K2:L2"/>
    <mergeCell ref="A17:D17"/>
    <mergeCell ref="A31:D31"/>
    <mergeCell ref="A6:L6"/>
    <mergeCell ref="A20:L20"/>
    <mergeCell ref="A33:L33"/>
    <mergeCell ref="A44:D44"/>
    <mergeCell ref="A5:L5"/>
    <mergeCell ref="A19:L19"/>
    <mergeCell ref="A32:L32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5" verticalDpi="4294967295" r:id="rId1"/>
  <rowBreaks count="2" manualBreakCount="2">
    <brk id="19" max="11" man="1"/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MZBM</vt:lpstr>
      <vt:lpstr>MZBM!Obszar_wydruku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Klaudia Galmach</dc:creator>
  <cp:lastModifiedBy>Martyna Godula</cp:lastModifiedBy>
  <cp:lastPrinted>2020-05-26T15:56:26Z</cp:lastPrinted>
  <dcterms:created xsi:type="dcterms:W3CDTF">2017-04-10T10:34:37Z</dcterms:created>
  <dcterms:modified xsi:type="dcterms:W3CDTF">2025-11-19T13:10:38Z</dcterms:modified>
</cp:coreProperties>
</file>